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AA13E900-1EA1-49AE-AAF7-83373777CF5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1Ka1kuk5jU4rGwkmmenPvpciE/Q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<sst xmlns="http://schemas.openxmlformats.org/spreadsheetml/2006/main" count="247" uniqueCount="175">
  <si>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</si>
  <si>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</si>
  <si>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</si>
  <si>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</si>
  <si>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</si>
  <si>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</si>
  <si>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</si>
  <si>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</si>
  <si>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</si>
  <si>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</si>
  <si>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</si>
  <si>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</si>
  <si>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</si>
  <si>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</si>
  <si>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PT SIMED PRAKARSA INDONESIA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</si>
  <si>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</si>
  <si>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</si>
  <si>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</si>
  <si>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</si>
  <si>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</si>
  <si>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</si>
  <si>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</si>
  <si>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</si>
  <si>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</si>
  <si>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</si>
  <si>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</si>
  <si>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</si>
  <si>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</si>
  <si>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Nama</t>
  </si>
  <si>
    <t>: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</si>
  <si>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</si>
  <si>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</si>
  <si>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</si>
  <si>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</si>
  <si>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</si>
  <si>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</si>
  <si>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</si>
  <si>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Jabatan</t>
  </si>
  <si>
    <t>Billing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</si>
  <si>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</si>
  <si>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</si>
  <si>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</si>
  <si>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</si>
  <si>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</si>
  <si>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</si>
  <si>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Golongan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</si>
  <si>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</si>
  <si>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</si>
  <si>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</si>
  <si>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</si>
  <si>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</si>
  <si>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</si>
  <si>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</si>
  <si>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Departemen</t>
  </si>
  <si>
    <t>Bekerja sama, menginspirasi dan membimbing rekan kerja untuk menghargai perbedaan individu dan pendapat serta mendorong orang lain untuk saling memahami, dan untuk tanggap memenuhinya.</t>
  </si>
  <si>
    <t>Kantor Pusat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</si>
  <si>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</si>
  <si>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</si>
  <si>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</si>
  <si>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</si>
  <si>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</si>
  <si>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</si>
  <si>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</si>
  <si>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</si>
  <si>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</si>
  <si>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</si>
  <si>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</si>
  <si>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</si>
  <si>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</si>
  <si>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</si>
  <si>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</si>
  <si>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</si>
  <si>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</si>
  <si>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</si>
  <si>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</si>
  <si>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</si>
  <si>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</si>
  <si>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</si>
  <si>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</si>
  <si>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</si>
  <si>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</si>
  <si>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</si>
  <si>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</si>
  <si>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</si>
  <si>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</si>
  <si>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</si>
  <si>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</si>
  <si>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</si>
  <si>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</si>
  <si>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</si>
  <si>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</si>
  <si>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</si>
  <si>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</si>
  <si>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</si>
  <si>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</si>
  <si>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</si>
  <si>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</si>
  <si>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</si>
  <si>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</si>
  <si>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</si>
  <si>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</si>
  <si>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</si>
  <si>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</si>
  <si>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</si>
  <si>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</si>
  <si>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</si>
  <si>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</si>
  <si>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</si>
  <si>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</si>
  <si>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Bulanan</t>
  </si>
  <si>
    <t>Membantu penagihan dan penyelesaian tagihan AR Cabang yang sulit tertagih terhitung dari BMA memberikan laporan kepada Staf Billing</t>
  </si>
  <si>
    <t>7 hari kerja</t>
  </si>
  <si>
    <t>11 hari Kerja</t>
  </si>
  <si>
    <t>10 hari Kerja</t>
  </si>
  <si>
    <t>9 hari Kerja</t>
  </si>
  <si>
    <t>8 hari Kerja</t>
  </si>
  <si>
    <t>Memberikan laporan hasil pengecekan AR Cabang yang sudah dicocokkan dengan Zahir setiap tanggal 5 awal bulan</t>
  </si>
  <si>
    <t>H</t>
  </si>
  <si>
    <t>H+4</t>
  </si>
  <si>
    <t>H+3</t>
  </si>
  <si>
    <t>H+2</t>
  </si>
  <si>
    <t>H+1</t>
  </si>
  <si>
    <t>Memberikan laporan hasil pengecekan rekonsiliasi semua stok Cabang dan Pusat setiap tanggal 5 awal bulan</t>
  </si>
  <si>
    <t>Memberikan laporan hasil pengecekan pengajuan Komisi yang disiapkan BMA 100% sesuai dan benar kepada Finance Supervisor Pusat</t>
  </si>
  <si>
    <t>Mingguan</t>
  </si>
  <si>
    <t>Laporan Activity ke Supervisor FA  setiap hari Sabtu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</si>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</sst>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6" xfId="0" applyFont="1" applyBorder="1" applyAlignment="1">
      <alignment vertical="center" wrapText="1"/>
    </xf>
    <xf numFmtId="0" fontId="22" fillId="0" borderId="16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9" fontId="22" fillId="0" borderId="16" xfId="0" applyNumberFormat="1" applyFont="1" applyBorder="1" applyAlignment="1">
      <alignment horizontal="center" vertical="center" wrapText="1"/>
    </xf>
    <xf numFmtId="9" fontId="23" fillId="0" borderId="16" xfId="0" applyNumberFormat="1" applyFont="1" applyBorder="1" applyAlignment="1">
      <alignment horizontal="center" vertical="center" wrapText="1"/>
    </xf>
    <xf numFmtId="0" fontId="17" fillId="0" borderId="16" xfId="0" applyFont="1" applyBorder="1" applyAlignment="1">
      <alignment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4" fontId="2" fillId="0" borderId="16" xfId="0" applyNumberFormat="1" applyFont="1" applyBorder="1" applyAlignment="1">
      <alignment horizontal="center" vertical="center" wrapText="1"/>
    </xf>
    <xf numFmtId="0" fontId="5" fillId="0" borderId="24" xfId="0" applyFont="1" applyBorder="1"/>
    <xf numFmtId="0" fontId="7" fillId="0" borderId="19" xfId="0" applyFont="1" applyBorder="1"/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0" fontId="11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49" fontId="13" fillId="6" borderId="2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3" xfId="0" applyFont="1" applyBorder="1"/>
    <xf numFmtId="0" fontId="7" fillId="0" borderId="14" xfId="0" applyFont="1" applyBorder="1"/>
    <xf numFmtId="0" fontId="7" fillId="0" borderId="16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4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9" fontId="23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7" fillId="0" borderId="15" xfId="0" applyFont="1" applyBorder="1"/>
    <xf numFmtId="0" fontId="8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workbookViewId="0">
      <selection activeCell="G8" sqref="G8:L8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12" t="s">
        <v>0</v>
      </c>
      <c r="G2" s="107"/>
      <c r="H2" s="107"/>
      <c r="I2" s="107"/>
      <c r="J2" s="107"/>
      <c r="K2" s="107"/>
      <c r="L2" s="108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1"/>
      <c r="C3" s="3"/>
      <c r="D3" s="3"/>
      <c r="E3" s="12"/>
      <c r="F3" s="113"/>
      <c r="G3" s="114"/>
      <c r="H3" s="114"/>
      <c r="I3" s="114"/>
      <c r="J3" s="114"/>
      <c r="K3" s="114"/>
      <c r="L3" s="11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1"/>
      <c r="C4" s="3"/>
      <c r="D4" s="3"/>
      <c r="E4" s="12"/>
      <c r="F4" s="116" t="s">
        <v>174</v>
      </c>
      <c r="G4" s="107"/>
      <c r="H4" s="107"/>
      <c r="I4" s="107"/>
      <c r="J4" s="107"/>
      <c r="K4" s="107"/>
      <c r="L4" s="108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7" t="s">
        <v>14</v>
      </c>
      <c r="C5" s="114"/>
      <c r="D5" s="114"/>
      <c r="E5" s="115"/>
      <c r="F5" s="113"/>
      <c r="G5" s="114"/>
      <c r="H5" s="114"/>
      <c r="I5" s="114"/>
      <c r="J5" s="114"/>
      <c r="K5" s="114"/>
      <c r="L5" s="11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20"/>
      <c r="C6" s="5"/>
      <c r="D6" s="5"/>
      <c r="E6" s="6"/>
      <c r="F6" s="118"/>
      <c r="G6" s="107"/>
      <c r="H6" s="107"/>
      <c r="I6" s="107"/>
      <c r="J6" s="107"/>
      <c r="K6" s="107"/>
      <c r="L6" s="10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1"/>
      <c r="C7" s="3"/>
      <c r="D7" s="23"/>
      <c r="E7" s="23" t="s">
        <v>28</v>
      </c>
      <c r="F7" s="24" t="s">
        <v>29</v>
      </c>
      <c r="G7" s="119"/>
      <c r="H7" s="114"/>
      <c r="I7" s="114"/>
      <c r="J7" s="114"/>
      <c r="K7" s="114"/>
      <c r="L7" s="11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1"/>
      <c r="C8" s="3"/>
      <c r="D8" s="23"/>
      <c r="E8" s="23" t="s">
        <v>37</v>
      </c>
      <c r="F8" s="24" t="s">
        <v>29</v>
      </c>
      <c r="G8" s="120" t="s">
        <v>38</v>
      </c>
      <c r="H8" s="101"/>
      <c r="I8" s="101"/>
      <c r="J8" s="101"/>
      <c r="K8" s="101"/>
      <c r="L8" s="99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1"/>
      <c r="C9" s="3"/>
      <c r="D9" s="23"/>
      <c r="E9" s="23" t="s">
        <v>45</v>
      </c>
      <c r="F9" s="24" t="s">
        <v>29</v>
      </c>
      <c r="G9" s="120">
        <v>4</v>
      </c>
      <c r="H9" s="101"/>
      <c r="I9" s="101"/>
      <c r="J9" s="101"/>
      <c r="K9" s="101"/>
      <c r="L9" s="99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1"/>
      <c r="C10" s="3"/>
      <c r="D10" s="23"/>
      <c r="E10" s="23" t="s">
        <v>53</v>
      </c>
      <c r="F10" s="24" t="s">
        <v>29</v>
      </c>
      <c r="G10" s="120" t="s">
        <v>55</v>
      </c>
      <c r="H10" s="101"/>
      <c r="I10" s="101"/>
      <c r="J10" s="101"/>
      <c r="K10" s="101"/>
      <c r="L10" s="99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7"/>
      <c r="C11" s="26"/>
      <c r="D11" s="27"/>
      <c r="E11" s="28"/>
      <c r="F11" s="121"/>
      <c r="G11" s="114"/>
      <c r="H11" s="114"/>
      <c r="I11" s="114"/>
      <c r="J11" s="114"/>
      <c r="K11" s="114"/>
      <c r="L11" s="11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9"/>
      <c r="B12" s="122" t="s">
        <v>65</v>
      </c>
      <c r="C12" s="123"/>
      <c r="D12" s="124"/>
      <c r="E12" s="30" t="s">
        <v>66</v>
      </c>
      <c r="F12" s="122" t="s">
        <v>67</v>
      </c>
      <c r="G12" s="123"/>
      <c r="H12" s="123"/>
      <c r="I12" s="123"/>
      <c r="J12" s="123"/>
      <c r="K12" s="124"/>
      <c r="L12" s="32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 x14ac:dyDescent="0.2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02"/>
      <c r="K13" s="99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5">
        <v>5</v>
      </c>
      <c r="K14" s="99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6" t="s">
        <v>74</v>
      </c>
      <c r="K15" s="99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6" t="s">
        <v>74</v>
      </c>
      <c r="K16" s="99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6" t="s">
        <v>74</v>
      </c>
      <c r="K17" s="99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7"/>
      <c r="K18" s="99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7"/>
      <c r="K19" s="99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27000000000</v>
      </c>
      <c r="F20" s="46">
        <f t="shared" ref="F20:F23" si="0">E20*60%</f>
        <v>16200000000</v>
      </c>
      <c r="G20" s="46">
        <f t="shared" ref="G20:G23" si="1">E20*70%</f>
        <v>18900000000</v>
      </c>
      <c r="H20" s="46">
        <f t="shared" ref="H20:H23" si="2">E20*80%</f>
        <v>21600000000</v>
      </c>
      <c r="I20" s="46">
        <f t="shared" ref="I20:I23" si="3">E20*90%</f>
        <v>24300000000</v>
      </c>
      <c r="J20" s="127">
        <f t="shared" ref="J20:J23" si="4">E20*100%</f>
        <v>27000000000</v>
      </c>
      <c r="K20" s="99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24000000000</v>
      </c>
      <c r="F21" s="46">
        <f t="shared" si="0"/>
        <v>14400000000</v>
      </c>
      <c r="G21" s="46">
        <f t="shared" si="1"/>
        <v>16799999999.999998</v>
      </c>
      <c r="H21" s="46">
        <f t="shared" si="2"/>
        <v>19200000000</v>
      </c>
      <c r="I21" s="46">
        <f t="shared" si="3"/>
        <v>21600000000</v>
      </c>
      <c r="J21" s="127">
        <f t="shared" si="4"/>
        <v>24000000000</v>
      </c>
      <c r="K21" s="99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3500000000</v>
      </c>
      <c r="F22" s="46">
        <f t="shared" si="0"/>
        <v>2100000000</v>
      </c>
      <c r="G22" s="46">
        <f t="shared" si="1"/>
        <v>2450000000</v>
      </c>
      <c r="H22" s="46">
        <f t="shared" si="2"/>
        <v>2800000000</v>
      </c>
      <c r="I22" s="46">
        <f t="shared" si="3"/>
        <v>3150000000</v>
      </c>
      <c r="J22" s="127">
        <f t="shared" si="4"/>
        <v>3500000000</v>
      </c>
      <c r="K22" s="99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2000000000</v>
      </c>
      <c r="F23" s="46">
        <f t="shared" si="0"/>
        <v>1200000000</v>
      </c>
      <c r="G23" s="46">
        <f t="shared" si="1"/>
        <v>1400000000</v>
      </c>
      <c r="H23" s="46">
        <f t="shared" si="2"/>
        <v>1600000000</v>
      </c>
      <c r="I23" s="46">
        <f t="shared" si="3"/>
        <v>1800000000</v>
      </c>
      <c r="J23" s="127">
        <f t="shared" si="4"/>
        <v>2000000000</v>
      </c>
      <c r="K23" s="99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7"/>
      <c r="K24" s="99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8"/>
      <c r="K25" s="99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6" t="s">
        <v>90</v>
      </c>
      <c r="K26" s="99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6" t="s">
        <v>90</v>
      </c>
      <c r="K27" s="99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6" t="s">
        <v>90</v>
      </c>
      <c r="K28" s="99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7"/>
      <c r="K29" s="99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7"/>
      <c r="K30" s="99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6" t="s">
        <v>99</v>
      </c>
      <c r="K31" s="99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98"/>
      <c r="K32" s="99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100" t="s">
        <v>104</v>
      </c>
      <c r="G33" s="101"/>
      <c r="H33" s="101"/>
      <c r="I33" s="101"/>
      <c r="J33" s="99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100" t="s">
        <v>106</v>
      </c>
      <c r="G34" s="101"/>
      <c r="H34" s="101"/>
      <c r="I34" s="101"/>
      <c r="J34" s="99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9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102"/>
      <c r="K35" s="99"/>
      <c r="L35" s="3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9">
        <v>5</v>
      </c>
      <c r="K36" s="99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33" t="s">
        <v>111</v>
      </c>
      <c r="K37" s="115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4"/>
      <c r="D38" s="67" t="s">
        <v>116</v>
      </c>
      <c r="E38" s="66" t="s">
        <v>117</v>
      </c>
      <c r="F38" s="68" t="s">
        <v>118</v>
      </c>
      <c r="G38" s="68" t="s">
        <v>119</v>
      </c>
      <c r="H38" s="68" t="s">
        <v>120</v>
      </c>
      <c r="I38" s="68" t="s">
        <v>121</v>
      </c>
      <c r="J38" s="130" t="s">
        <v>117</v>
      </c>
      <c r="K38" s="115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9"/>
      <c r="D39" s="65" t="s">
        <v>122</v>
      </c>
      <c r="E39" s="66" t="s">
        <v>117</v>
      </c>
      <c r="F39" s="68" t="s">
        <v>118</v>
      </c>
      <c r="G39" s="68" t="s">
        <v>119</v>
      </c>
      <c r="H39" s="68" t="s">
        <v>120</v>
      </c>
      <c r="I39" s="68" t="s">
        <v>121</v>
      </c>
      <c r="J39" s="130" t="s">
        <v>117</v>
      </c>
      <c r="K39" s="115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41"/>
      <c r="C40" s="69"/>
      <c r="D40" s="65" t="s">
        <v>123</v>
      </c>
      <c r="E40" s="70">
        <v>1</v>
      </c>
      <c r="F40" s="71">
        <v>0.8</v>
      </c>
      <c r="G40" s="71">
        <v>0.85</v>
      </c>
      <c r="H40" s="71">
        <v>0.9</v>
      </c>
      <c r="I40" s="71">
        <v>0.95</v>
      </c>
      <c r="J40" s="132">
        <v>1</v>
      </c>
      <c r="K40" s="115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 x14ac:dyDescent="0.2">
      <c r="A41" s="3"/>
      <c r="B41" s="41"/>
      <c r="C41" s="69" t="s">
        <v>81</v>
      </c>
      <c r="D41" s="72" t="s">
        <v>124</v>
      </c>
      <c r="E41" s="68"/>
      <c r="F41" s="68"/>
      <c r="G41" s="68"/>
      <c r="H41" s="68"/>
      <c r="I41" s="68"/>
      <c r="J41" s="130"/>
      <c r="K41" s="115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 x14ac:dyDescent="0.2">
      <c r="A42" s="3"/>
      <c r="B42" s="41"/>
      <c r="C42" s="64"/>
      <c r="D42" s="65" t="s">
        <v>125</v>
      </c>
      <c r="E42" s="68" t="s">
        <v>117</v>
      </c>
      <c r="F42" s="68" t="s">
        <v>118</v>
      </c>
      <c r="G42" s="68" t="s">
        <v>119</v>
      </c>
      <c r="H42" s="68" t="s">
        <v>120</v>
      </c>
      <c r="I42" s="68" t="s">
        <v>121</v>
      </c>
      <c r="J42" s="130" t="s">
        <v>117</v>
      </c>
      <c r="K42" s="115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customHeight="1" x14ac:dyDescent="0.2">
      <c r="A43" s="3"/>
      <c r="B43" s="41"/>
      <c r="C43" s="41"/>
      <c r="D43" s="73"/>
      <c r="E43" s="74"/>
      <c r="F43" s="100" t="s">
        <v>104</v>
      </c>
      <c r="G43" s="101"/>
      <c r="H43" s="101"/>
      <c r="I43" s="101"/>
      <c r="J43" s="99"/>
      <c r="K43" s="41" t="s">
        <v>105</v>
      </c>
      <c r="L43" s="57" t="str">
        <f>IF(SUM(L36:L42)&gt;0,SUM(L36:L42),"")</f>
        <v/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customHeight="1" x14ac:dyDescent="0.2">
      <c r="A44" s="3"/>
      <c r="B44" s="41"/>
      <c r="C44" s="41"/>
      <c r="D44" s="73"/>
      <c r="E44" s="74"/>
      <c r="F44" s="100" t="s">
        <v>126</v>
      </c>
      <c r="G44" s="101"/>
      <c r="H44" s="101"/>
      <c r="I44" s="101"/>
      <c r="J44" s="99"/>
      <c r="K44" s="41" t="s">
        <v>105</v>
      </c>
      <c r="L44" s="58" t="str">
        <f>IF(L43&lt;&gt;"",AVERAGE(#REF!),"")</f>
        <v/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49.5" customHeight="1" x14ac:dyDescent="0.2">
      <c r="A45" s="29"/>
      <c r="B45" s="34" t="s">
        <v>127</v>
      </c>
      <c r="C45" s="34"/>
      <c r="D45" s="36" t="s">
        <v>128</v>
      </c>
      <c r="E45" s="34"/>
      <c r="F45" s="42">
        <v>1</v>
      </c>
      <c r="G45" s="42">
        <v>2</v>
      </c>
      <c r="H45" s="42">
        <v>3</v>
      </c>
      <c r="I45" s="42">
        <v>4</v>
      </c>
      <c r="J45" s="125">
        <v>5</v>
      </c>
      <c r="K45" s="99"/>
      <c r="L45" s="37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</row>
    <row r="46" spans="1:32" ht="15" customHeight="1" x14ac:dyDescent="0.25">
      <c r="A46" s="3"/>
      <c r="B46" s="38"/>
      <c r="C46" s="38"/>
      <c r="D46" s="56"/>
      <c r="E46" s="38"/>
      <c r="F46" s="41"/>
      <c r="G46" s="41"/>
      <c r="H46" s="41"/>
      <c r="I46" s="41"/>
      <c r="J46" s="98"/>
      <c r="K46" s="99"/>
      <c r="L46" s="4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30.75" customHeight="1" x14ac:dyDescent="0.2">
      <c r="A47" s="29"/>
      <c r="B47" s="41"/>
      <c r="C47" s="41">
        <v>1</v>
      </c>
      <c r="D47" s="75" t="s">
        <v>129</v>
      </c>
      <c r="E47" s="76">
        <v>1</v>
      </c>
      <c r="F47" s="77">
        <v>0.92</v>
      </c>
      <c r="G47" s="77">
        <v>0.94</v>
      </c>
      <c r="H47" s="78">
        <v>0.96</v>
      </c>
      <c r="I47" s="77">
        <v>0.98</v>
      </c>
      <c r="J47" s="131">
        <v>1</v>
      </c>
      <c r="K47" s="99"/>
      <c r="L47" s="43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</row>
    <row r="48" spans="1:32" ht="30.75" customHeight="1" x14ac:dyDescent="0.2">
      <c r="A48" s="29"/>
      <c r="B48" s="41"/>
      <c r="C48" s="41">
        <v>2</v>
      </c>
      <c r="D48" s="75" t="s">
        <v>130</v>
      </c>
      <c r="E48" s="76">
        <v>1</v>
      </c>
      <c r="F48" s="77">
        <v>0.92</v>
      </c>
      <c r="G48" s="77">
        <v>0.94</v>
      </c>
      <c r="H48" s="78">
        <v>0.96</v>
      </c>
      <c r="I48" s="77">
        <v>0.98</v>
      </c>
      <c r="J48" s="131">
        <v>1</v>
      </c>
      <c r="K48" s="99"/>
      <c r="L48" s="43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30.75" customHeight="1" x14ac:dyDescent="0.2">
      <c r="A49" s="29"/>
      <c r="B49" s="41"/>
      <c r="C49" s="41">
        <v>3</v>
      </c>
      <c r="D49" s="75" t="s">
        <v>131</v>
      </c>
      <c r="E49" s="76">
        <v>1</v>
      </c>
      <c r="F49" s="77">
        <v>0.92</v>
      </c>
      <c r="G49" s="77">
        <v>0.94</v>
      </c>
      <c r="H49" s="78">
        <v>0.96</v>
      </c>
      <c r="I49" s="77">
        <v>0.98</v>
      </c>
      <c r="J49" s="131">
        <v>1</v>
      </c>
      <c r="K49" s="99"/>
      <c r="L49" s="43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</row>
    <row r="50" spans="1:32" ht="30.75" customHeight="1" x14ac:dyDescent="0.2">
      <c r="A50" s="29"/>
      <c r="B50" s="41"/>
      <c r="C50" s="41">
        <v>4</v>
      </c>
      <c r="D50" s="75" t="s">
        <v>132</v>
      </c>
      <c r="E50" s="76">
        <v>1</v>
      </c>
      <c r="F50" s="77">
        <v>0.92</v>
      </c>
      <c r="G50" s="77">
        <v>0.94</v>
      </c>
      <c r="H50" s="78">
        <v>0.96</v>
      </c>
      <c r="I50" s="77">
        <v>0.98</v>
      </c>
      <c r="J50" s="131">
        <v>1</v>
      </c>
      <c r="K50" s="99"/>
      <c r="L50" s="43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19.5" customHeight="1" x14ac:dyDescent="0.25">
      <c r="A51" s="3"/>
      <c r="B51" s="41"/>
      <c r="C51" s="41"/>
      <c r="D51" s="79"/>
      <c r="E51" s="52"/>
      <c r="F51" s="55"/>
      <c r="G51" s="55"/>
      <c r="H51" s="55"/>
      <c r="I51" s="55"/>
      <c r="J51" s="98"/>
      <c r="K51" s="99"/>
      <c r="L51" s="4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.75" customHeight="1" x14ac:dyDescent="0.2">
      <c r="A52" s="3"/>
      <c r="B52" s="41"/>
      <c r="C52" s="41"/>
      <c r="D52" s="80"/>
      <c r="E52" s="41"/>
      <c r="F52" s="100" t="s">
        <v>104</v>
      </c>
      <c r="G52" s="101"/>
      <c r="H52" s="101"/>
      <c r="I52" s="101"/>
      <c r="J52" s="99"/>
      <c r="K52" s="41" t="s">
        <v>105</v>
      </c>
      <c r="L52" s="57" t="str">
        <f>IF(SUM(L47:L51)&gt;0,SUM(L47:L51),"")</f>
        <v/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" customHeight="1" x14ac:dyDescent="0.2">
      <c r="A53" s="3"/>
      <c r="B53" s="41"/>
      <c r="C53" s="41"/>
      <c r="D53" s="80"/>
      <c r="E53" s="41"/>
      <c r="F53" s="100" t="s">
        <v>133</v>
      </c>
      <c r="G53" s="101"/>
      <c r="H53" s="101"/>
      <c r="I53" s="101"/>
      <c r="J53" s="99"/>
      <c r="K53" s="41" t="s">
        <v>105</v>
      </c>
      <c r="L53" s="58" t="str">
        <f>IF(L52&lt;&gt;"",AVERAGE(L47:L51),"")</f>
        <v/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49.5" customHeight="1" x14ac:dyDescent="0.25">
      <c r="A54" s="29"/>
      <c r="B54" s="34" t="s">
        <v>134</v>
      </c>
      <c r="C54" s="102" t="s">
        <v>135</v>
      </c>
      <c r="D54" s="99"/>
      <c r="E54" s="34"/>
      <c r="F54" s="103"/>
      <c r="G54" s="101"/>
      <c r="H54" s="101"/>
      <c r="I54" s="101"/>
      <c r="J54" s="101"/>
      <c r="K54" s="99"/>
      <c r="L54" s="37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</row>
    <row r="55" spans="1:32" ht="15" customHeight="1" x14ac:dyDescent="0.2">
      <c r="A55" s="3"/>
      <c r="B55" s="41"/>
      <c r="C55" s="41">
        <v>1</v>
      </c>
      <c r="D55" s="80" t="s">
        <v>136</v>
      </c>
      <c r="E55" s="41"/>
      <c r="F55" s="43"/>
      <c r="G55" s="43" t="s">
        <v>137</v>
      </c>
      <c r="H55" s="43"/>
      <c r="I55" s="41" t="s">
        <v>138</v>
      </c>
      <c r="J55" s="41">
        <v>5</v>
      </c>
      <c r="K55" s="41" t="s">
        <v>105</v>
      </c>
      <c r="L55" s="43" t="e">
        <f t="shared" ref="L55:L56" si="5">F55/H55*J55</f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" customHeight="1" x14ac:dyDescent="0.2">
      <c r="A56" s="3"/>
      <c r="B56" s="41"/>
      <c r="C56" s="41">
        <v>2</v>
      </c>
      <c r="D56" s="80" t="s">
        <v>139</v>
      </c>
      <c r="E56" s="41"/>
      <c r="F56" s="43">
        <f>H56-11</f>
        <v>-11</v>
      </c>
      <c r="G56" s="43" t="s">
        <v>137</v>
      </c>
      <c r="H56" s="43">
        <f>H55/8</f>
        <v>0</v>
      </c>
      <c r="I56" s="41" t="s">
        <v>138</v>
      </c>
      <c r="J56" s="41">
        <v>5</v>
      </c>
      <c r="K56" s="41" t="s">
        <v>105</v>
      </c>
      <c r="L56" s="43" t="e">
        <f t="shared" si="5"/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 x14ac:dyDescent="0.2">
      <c r="A57" s="3"/>
      <c r="B57" s="41"/>
      <c r="C57" s="41"/>
      <c r="D57" s="80"/>
      <c r="E57" s="41"/>
      <c r="F57" s="100" t="s">
        <v>140</v>
      </c>
      <c r="G57" s="101"/>
      <c r="H57" s="101"/>
      <c r="I57" s="101"/>
      <c r="J57" s="99"/>
      <c r="K57" s="41" t="s">
        <v>105</v>
      </c>
      <c r="L57" s="57" t="e">
        <f>SUM(L55:L56)</f>
        <v>#DIV/0!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.75" customHeight="1" x14ac:dyDescent="0.2">
      <c r="A58" s="3"/>
      <c r="B58" s="41"/>
      <c r="C58" s="41"/>
      <c r="D58" s="80"/>
      <c r="E58" s="41"/>
      <c r="F58" s="100" t="s">
        <v>141</v>
      </c>
      <c r="G58" s="101"/>
      <c r="H58" s="101"/>
      <c r="I58" s="101"/>
      <c r="J58" s="99"/>
      <c r="K58" s="41" t="s">
        <v>105</v>
      </c>
      <c r="L58" s="58" t="e">
        <f>IF(L57&lt;&gt;"",AVERAGE(L54:L56),"")</f>
        <v>#DIV/0!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" customHeight="1" x14ac:dyDescent="0.2">
      <c r="A59" s="3"/>
      <c r="B59" s="41"/>
      <c r="C59" s="41"/>
      <c r="D59" s="80"/>
      <c r="E59" s="41"/>
      <c r="F59" s="38"/>
      <c r="G59" s="41"/>
      <c r="H59" s="41"/>
      <c r="I59" s="41"/>
      <c r="J59" s="41"/>
      <c r="K59" s="41"/>
      <c r="L59" s="4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49.5" customHeight="1" x14ac:dyDescent="0.2">
      <c r="A60" s="29"/>
      <c r="B60" s="34" t="s">
        <v>142</v>
      </c>
      <c r="C60" s="102" t="s">
        <v>143</v>
      </c>
      <c r="D60" s="99"/>
      <c r="E60" s="34"/>
      <c r="F60" s="74"/>
      <c r="G60" s="74"/>
      <c r="H60" s="74"/>
      <c r="I60" s="74"/>
      <c r="J60" s="74"/>
      <c r="K60" s="74"/>
      <c r="L60" s="37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</row>
    <row r="61" spans="1:32" ht="15" customHeight="1" x14ac:dyDescent="0.2">
      <c r="A61" s="3"/>
      <c r="B61" s="41"/>
      <c r="C61" s="41">
        <v>1</v>
      </c>
      <c r="D61" s="80" t="s">
        <v>144</v>
      </c>
      <c r="E61" s="41"/>
      <c r="F61" s="41">
        <v>0</v>
      </c>
      <c r="G61" s="104" t="s">
        <v>145</v>
      </c>
      <c r="H61" s="99"/>
      <c r="I61" s="41">
        <v>-2.5</v>
      </c>
      <c r="J61" s="41"/>
      <c r="K61" s="41" t="s">
        <v>105</v>
      </c>
      <c r="L61" s="43">
        <f t="shared" ref="L61:L62" si="6">F61*I61</f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41"/>
      <c r="C62" s="41">
        <v>2</v>
      </c>
      <c r="D62" s="80" t="s">
        <v>146</v>
      </c>
      <c r="E62" s="41"/>
      <c r="F62" s="41">
        <v>0</v>
      </c>
      <c r="G62" s="104" t="s">
        <v>145</v>
      </c>
      <c r="H62" s="99"/>
      <c r="I62" s="41">
        <v>-5</v>
      </c>
      <c r="J62" s="41"/>
      <c r="K62" s="41" t="s">
        <v>105</v>
      </c>
      <c r="L62" s="43">
        <f t="shared" si="6"/>
        <v>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 x14ac:dyDescent="0.2">
      <c r="A63" s="3"/>
      <c r="B63" s="41"/>
      <c r="C63" s="41"/>
      <c r="D63" s="80"/>
      <c r="E63" s="41"/>
      <c r="F63" s="100" t="s">
        <v>147</v>
      </c>
      <c r="G63" s="101"/>
      <c r="H63" s="101"/>
      <c r="I63" s="101"/>
      <c r="J63" s="99"/>
      <c r="K63" s="41" t="s">
        <v>105</v>
      </c>
      <c r="L63" s="58">
        <f>L61+L62</f>
        <v>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customHeight="1" x14ac:dyDescent="0.2">
      <c r="A64" s="3"/>
      <c r="B64" s="41"/>
      <c r="C64" s="41"/>
      <c r="D64" s="80"/>
      <c r="E64" s="41"/>
      <c r="F64" s="41"/>
      <c r="G64" s="41"/>
      <c r="H64" s="41"/>
      <c r="I64" s="41"/>
      <c r="J64" s="41"/>
      <c r="K64" s="41"/>
      <c r="L64" s="6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 x14ac:dyDescent="0.2">
      <c r="A65" s="3"/>
      <c r="B65" s="41"/>
      <c r="C65" s="41"/>
      <c r="D65" s="56"/>
      <c r="E65" s="38"/>
      <c r="F65" s="100" t="s">
        <v>148</v>
      </c>
      <c r="G65" s="101"/>
      <c r="H65" s="101"/>
      <c r="I65" s="101"/>
      <c r="J65" s="99"/>
      <c r="K65" s="41" t="s">
        <v>105</v>
      </c>
      <c r="L65" s="81" t="str">
        <f>IF(L53&lt;&gt;"",((L34*3)+(L44*3)+(L53*3)+(L58)+(L63*2))/10,"")</f>
        <v/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 x14ac:dyDescent="0.2">
      <c r="A66" s="3"/>
      <c r="B66" s="41"/>
      <c r="C66" s="41"/>
      <c r="D66" s="82"/>
      <c r="E66" s="83"/>
      <c r="F66" s="84"/>
      <c r="G66" s="38"/>
      <c r="H66" s="38"/>
      <c r="I66" s="38"/>
      <c r="J66" s="38"/>
      <c r="K66" s="41"/>
      <c r="L66" s="85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41"/>
      <c r="C67" s="86"/>
      <c r="D67" s="86" t="s">
        <v>149</v>
      </c>
      <c r="E67" s="86" t="s">
        <v>150</v>
      </c>
      <c r="F67" s="84"/>
      <c r="G67" s="38"/>
      <c r="H67" s="38"/>
      <c r="I67" s="38"/>
      <c r="J67" s="38"/>
      <c r="K67" s="41"/>
      <c r="L67" s="85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 x14ac:dyDescent="0.2">
      <c r="A68" s="3"/>
      <c r="B68" s="80"/>
      <c r="C68" s="41"/>
      <c r="D68" s="86"/>
      <c r="E68" s="38"/>
      <c r="F68" s="84"/>
      <c r="G68" s="38"/>
      <c r="H68" s="38"/>
      <c r="I68" s="38"/>
      <c r="J68" s="38"/>
      <c r="K68" s="41"/>
      <c r="L68" s="85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 x14ac:dyDescent="0.2">
      <c r="A69" s="3"/>
      <c r="B69" s="80"/>
      <c r="C69" s="87" t="s">
        <v>151</v>
      </c>
      <c r="D69" s="38" t="s">
        <v>152</v>
      </c>
      <c r="E69" s="38" t="s">
        <v>153</v>
      </c>
      <c r="F69" s="84"/>
      <c r="G69" s="38"/>
      <c r="H69" s="38"/>
      <c r="I69" s="38"/>
      <c r="J69" s="38"/>
      <c r="K69" s="41"/>
      <c r="L69" s="85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80"/>
      <c r="C70" s="87" t="s">
        <v>151</v>
      </c>
      <c r="D70" s="38" t="s">
        <v>154</v>
      </c>
      <c r="E70" s="38" t="s">
        <v>155</v>
      </c>
      <c r="F70" s="84"/>
      <c r="G70" s="38"/>
      <c r="H70" s="38"/>
      <c r="I70" s="38"/>
      <c r="J70" s="38"/>
      <c r="K70" s="41"/>
      <c r="L70" s="85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 x14ac:dyDescent="0.2">
      <c r="A71" s="3"/>
      <c r="B71" s="80"/>
      <c r="C71" s="87" t="s">
        <v>151</v>
      </c>
      <c r="D71" s="38" t="s">
        <v>156</v>
      </c>
      <c r="E71" s="38" t="s">
        <v>157</v>
      </c>
      <c r="F71" s="84"/>
      <c r="G71" s="38"/>
      <c r="H71" s="38"/>
      <c r="I71" s="38"/>
      <c r="J71" s="38"/>
      <c r="K71" s="41"/>
      <c r="L71" s="85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25.5" customHeight="1" x14ac:dyDescent="0.2">
      <c r="A72" s="3"/>
      <c r="B72" s="80"/>
      <c r="C72" s="87" t="s">
        <v>151</v>
      </c>
      <c r="D72" s="38" t="s">
        <v>158</v>
      </c>
      <c r="E72" s="38" t="s">
        <v>159</v>
      </c>
      <c r="F72" s="84"/>
      <c r="G72" s="38"/>
      <c r="H72" s="38"/>
      <c r="I72" s="38"/>
      <c r="J72" s="38"/>
      <c r="K72" s="41"/>
      <c r="L72" s="85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25.5" customHeight="1" x14ac:dyDescent="0.2">
      <c r="A73" s="3"/>
      <c r="B73" s="80"/>
      <c r="C73" s="87" t="s">
        <v>151</v>
      </c>
      <c r="D73" s="38" t="s">
        <v>160</v>
      </c>
      <c r="E73" s="38" t="s">
        <v>161</v>
      </c>
      <c r="F73" s="84"/>
      <c r="G73" s="38"/>
      <c r="H73" s="38"/>
      <c r="I73" s="38"/>
      <c r="J73" s="38"/>
      <c r="K73" s="41"/>
      <c r="L73" s="85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" customHeight="1" x14ac:dyDescent="0.2">
      <c r="A74" s="3"/>
      <c r="B74" s="41"/>
      <c r="C74" s="88"/>
      <c r="D74" s="89"/>
      <c r="E74" s="90"/>
      <c r="F74" s="84"/>
      <c r="G74" s="38"/>
      <c r="H74" s="38"/>
      <c r="I74" s="38"/>
      <c r="J74" s="38"/>
      <c r="K74" s="41"/>
      <c r="L74" s="85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8" customHeight="1" x14ac:dyDescent="0.2">
      <c r="A75" s="3"/>
      <c r="B75" s="41"/>
      <c r="C75" s="105" t="s">
        <v>162</v>
      </c>
      <c r="D75" s="101"/>
      <c r="E75" s="101"/>
      <c r="F75" s="101"/>
      <c r="G75" s="101"/>
      <c r="H75" s="101"/>
      <c r="I75" s="101"/>
      <c r="J75" s="101"/>
      <c r="K75" s="101"/>
      <c r="L75" s="99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2.25" customHeight="1" x14ac:dyDescent="0.2">
      <c r="A76" s="3"/>
      <c r="B76" s="41"/>
      <c r="C76" s="106" t="s">
        <v>163</v>
      </c>
      <c r="D76" s="107"/>
      <c r="E76" s="107"/>
      <c r="F76" s="107"/>
      <c r="G76" s="107"/>
      <c r="H76" s="107"/>
      <c r="I76" s="107"/>
      <c r="J76" s="107"/>
      <c r="K76" s="107"/>
      <c r="L76" s="108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0" customHeight="1" x14ac:dyDescent="0.2">
      <c r="A77" s="3"/>
      <c r="B77" s="41"/>
      <c r="C77" s="91" t="s">
        <v>164</v>
      </c>
      <c r="D77" s="91" t="s">
        <v>165</v>
      </c>
      <c r="E77" s="91" t="s">
        <v>166</v>
      </c>
      <c r="F77" s="111" t="s">
        <v>167</v>
      </c>
      <c r="G77" s="99"/>
      <c r="H77" s="111" t="s">
        <v>168</v>
      </c>
      <c r="I77" s="99"/>
      <c r="J77" s="111" t="s">
        <v>169</v>
      </c>
      <c r="K77" s="101"/>
      <c r="L77" s="99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1.5" customHeight="1" x14ac:dyDescent="0.25">
      <c r="A78" s="3"/>
      <c r="B78" s="80"/>
      <c r="C78" s="41"/>
      <c r="D78" s="38"/>
      <c r="E78" s="38"/>
      <c r="F78" s="98"/>
      <c r="G78" s="99"/>
      <c r="H78" s="98"/>
      <c r="I78" s="99"/>
      <c r="J78" s="98"/>
      <c r="K78" s="101"/>
      <c r="L78" s="99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30" customHeight="1" x14ac:dyDescent="0.25">
      <c r="A79" s="3"/>
      <c r="B79" s="80"/>
      <c r="C79" s="41"/>
      <c r="D79" s="38"/>
      <c r="E79" s="38"/>
      <c r="F79" s="98"/>
      <c r="G79" s="99"/>
      <c r="H79" s="98"/>
      <c r="I79" s="99"/>
      <c r="J79" s="98"/>
      <c r="K79" s="101"/>
      <c r="L79" s="99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30" customHeight="1" x14ac:dyDescent="0.25">
      <c r="A80" s="3"/>
      <c r="B80" s="41"/>
      <c r="C80" s="41"/>
      <c r="D80" s="80"/>
      <c r="E80" s="38"/>
      <c r="F80" s="98"/>
      <c r="G80" s="99"/>
      <c r="H80" s="98"/>
      <c r="I80" s="99"/>
      <c r="J80" s="98"/>
      <c r="K80" s="101"/>
      <c r="L80" s="99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 x14ac:dyDescent="0.2">
      <c r="A81" s="3"/>
      <c r="B81" s="4"/>
      <c r="C81" s="5"/>
      <c r="D81" s="5"/>
      <c r="E81" s="6"/>
      <c r="F81" s="3"/>
      <c r="G81" s="5"/>
      <c r="H81" s="5"/>
      <c r="I81" s="5"/>
      <c r="J81" s="5"/>
      <c r="K81" s="5"/>
      <c r="L81" s="92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11"/>
      <c r="C82" s="3"/>
      <c r="D82" s="82" t="s">
        <v>170</v>
      </c>
      <c r="E82" s="93"/>
      <c r="F82" s="109" t="s">
        <v>171</v>
      </c>
      <c r="G82" s="110"/>
      <c r="H82" s="110"/>
      <c r="I82" s="3"/>
      <c r="J82" s="3"/>
      <c r="K82" s="3"/>
      <c r="L82" s="94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11"/>
      <c r="C83" s="3"/>
      <c r="D83" s="82"/>
      <c r="E83" s="93"/>
      <c r="F83" s="82"/>
      <c r="G83" s="3"/>
      <c r="H83" s="3"/>
      <c r="I83" s="3"/>
      <c r="J83" s="3"/>
      <c r="K83" s="3"/>
      <c r="L83" s="94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11"/>
      <c r="C84" s="3"/>
      <c r="D84" s="82"/>
      <c r="E84" s="93"/>
      <c r="F84" s="3"/>
      <c r="G84" s="3"/>
      <c r="H84" s="3"/>
      <c r="I84" s="3"/>
      <c r="J84" s="3"/>
      <c r="K84" s="3"/>
      <c r="L84" s="94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11"/>
      <c r="C85" s="3"/>
      <c r="D85" s="3"/>
      <c r="E85" s="12"/>
      <c r="F85" s="3"/>
      <c r="G85" s="3"/>
      <c r="H85" s="3"/>
      <c r="I85" s="3"/>
      <c r="J85" s="3"/>
      <c r="K85" s="3"/>
      <c r="L85" s="94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11"/>
      <c r="C86" s="3"/>
      <c r="D86" s="82"/>
      <c r="E86" s="93"/>
      <c r="F86" s="109"/>
      <c r="G86" s="110"/>
      <c r="H86" s="110"/>
      <c r="I86" s="3"/>
      <c r="J86" s="3"/>
      <c r="K86" s="3"/>
      <c r="L86" s="94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11"/>
      <c r="C87" s="3"/>
      <c r="D87" s="82" t="s">
        <v>172</v>
      </c>
      <c r="E87" s="93"/>
      <c r="F87" s="109" t="s">
        <v>172</v>
      </c>
      <c r="G87" s="110"/>
      <c r="H87" s="110"/>
      <c r="I87" s="3"/>
      <c r="J87" s="3"/>
      <c r="K87" s="3"/>
      <c r="L87" s="9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3"/>
      <c r="B88" s="11"/>
      <c r="C88" s="3"/>
      <c r="D88" s="82" t="s">
        <v>173</v>
      </c>
      <c r="E88" s="93"/>
      <c r="F88" s="82" t="s">
        <v>173</v>
      </c>
      <c r="G88" s="3"/>
      <c r="H88" s="3"/>
      <c r="I88" s="3"/>
      <c r="J88" s="3"/>
      <c r="K88" s="3"/>
      <c r="L88" s="94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.75" customHeight="1" x14ac:dyDescent="0.2">
      <c r="A89" s="3"/>
      <c r="B89" s="95"/>
      <c r="C89" s="26"/>
      <c r="D89" s="26"/>
      <c r="E89" s="96"/>
      <c r="F89" s="26"/>
      <c r="G89" s="26"/>
      <c r="H89" s="26"/>
      <c r="I89" s="26"/>
      <c r="J89" s="26"/>
      <c r="K89" s="26"/>
      <c r="L89" s="97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</row>
    <row r="91" spans="1:32" ht="1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 x14ac:dyDescent="0.2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 x14ac:dyDescent="0.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 x14ac:dyDescent="0.2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 x14ac:dyDescent="0.2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 x14ac:dyDescent="0.2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 x14ac:dyDescent="0.2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 x14ac:dyDescent="0.2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 x14ac:dyDescent="0.2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 x14ac:dyDescent="0.2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 x14ac:dyDescent="0.2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 x14ac:dyDescent="0.2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 x14ac:dyDescent="0.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 x14ac:dyDescent="0.2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 x14ac:dyDescent="0.2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 x14ac:dyDescent="0.2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 x14ac:dyDescent="0.2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 x14ac:dyDescent="0.2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 x14ac:dyDescent="0.2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 x14ac:dyDescent="0.2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 x14ac:dyDescent="0.2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 x14ac:dyDescent="0.2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 x14ac:dyDescent="0.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 x14ac:dyDescent="0.2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 x14ac:dyDescent="0.2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 x14ac:dyDescent="0.2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 x14ac:dyDescent="0.2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 x14ac:dyDescent="0.2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 x14ac:dyDescent="0.2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 x14ac:dyDescent="0.2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 x14ac:dyDescent="0.2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 x14ac:dyDescent="0.2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 x14ac:dyDescent="0.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 x14ac:dyDescent="0.2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 x14ac:dyDescent="0.2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 x14ac:dyDescent="0.2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 x14ac:dyDescent="0.2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 x14ac:dyDescent="0.2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 x14ac:dyDescent="0.2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 x14ac:dyDescent="0.2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 x14ac:dyDescent="0.2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 x14ac:dyDescent="0.2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 x14ac:dyDescent="0.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 x14ac:dyDescent="0.2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 x14ac:dyDescent="0.2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 x14ac:dyDescent="0.2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 x14ac:dyDescent="0.2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 x14ac:dyDescent="0.2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 x14ac:dyDescent="0.2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 x14ac:dyDescent="0.2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 x14ac:dyDescent="0.2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 x14ac:dyDescent="0.2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 x14ac:dyDescent="0.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 x14ac:dyDescent="0.2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 x14ac:dyDescent="0.2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 x14ac:dyDescent="0.2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 x14ac:dyDescent="0.2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 x14ac:dyDescent="0.2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 x14ac:dyDescent="0.2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 x14ac:dyDescent="0.2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 x14ac:dyDescent="0.2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 x14ac:dyDescent="0.2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 x14ac:dyDescent="0.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 x14ac:dyDescent="0.2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 x14ac:dyDescent="0.2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 x14ac:dyDescent="0.2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 x14ac:dyDescent="0.2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 x14ac:dyDescent="0.2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 x14ac:dyDescent="0.2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 x14ac:dyDescent="0.2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 x14ac:dyDescent="0.2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 x14ac:dyDescent="0.2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 x14ac:dyDescent="0.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 x14ac:dyDescent="0.2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 x14ac:dyDescent="0.2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 x14ac:dyDescent="0.2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 x14ac:dyDescent="0.2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 x14ac:dyDescent="0.2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 x14ac:dyDescent="0.2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 x14ac:dyDescent="0.2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 x14ac:dyDescent="0.2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 x14ac:dyDescent="0.2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 x14ac:dyDescent="0.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 x14ac:dyDescent="0.2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 x14ac:dyDescent="0.2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 x14ac:dyDescent="0.2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 x14ac:dyDescent="0.2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 x14ac:dyDescent="0.2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 x14ac:dyDescent="0.2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 x14ac:dyDescent="0.2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 x14ac:dyDescent="0.2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 x14ac:dyDescent="0.2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 x14ac:dyDescent="0.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 x14ac:dyDescent="0.2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 x14ac:dyDescent="0.2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 x14ac:dyDescent="0.2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 x14ac:dyDescent="0.2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 x14ac:dyDescent="0.2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 x14ac:dyDescent="0.2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 x14ac:dyDescent="0.2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 x14ac:dyDescent="0.2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 x14ac:dyDescent="0.2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 x14ac:dyDescent="0.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 x14ac:dyDescent="0.2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 x14ac:dyDescent="0.2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 x14ac:dyDescent="0.2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 x14ac:dyDescent="0.2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 x14ac:dyDescent="0.2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 x14ac:dyDescent="0.2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.75" customHeight="1" x14ac:dyDescent="0.2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 x14ac:dyDescent="0.2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 x14ac:dyDescent="0.2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 x14ac:dyDescent="0.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 x14ac:dyDescent="0.2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 x14ac:dyDescent="0.2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 x14ac:dyDescent="0.2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 x14ac:dyDescent="0.2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 x14ac:dyDescent="0.2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 x14ac:dyDescent="0.2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 x14ac:dyDescent="0.2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 x14ac:dyDescent="0.2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 x14ac:dyDescent="0.2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 x14ac:dyDescent="0.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 x14ac:dyDescent="0.2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 x14ac:dyDescent="0.2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 x14ac:dyDescent="0.2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 x14ac:dyDescent="0.2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 x14ac:dyDescent="0.2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 x14ac:dyDescent="0.2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 x14ac:dyDescent="0.2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 x14ac:dyDescent="0.2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 x14ac:dyDescent="0.2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 x14ac:dyDescent="0.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 x14ac:dyDescent="0.2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 x14ac:dyDescent="0.2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 x14ac:dyDescent="0.2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 x14ac:dyDescent="0.2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 x14ac:dyDescent="0.2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 x14ac:dyDescent="0.2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 x14ac:dyDescent="0.2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 x14ac:dyDescent="0.2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 x14ac:dyDescent="0.2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 x14ac:dyDescent="0.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 x14ac:dyDescent="0.2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 x14ac:dyDescent="0.2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 x14ac:dyDescent="0.2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 x14ac:dyDescent="0.2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 x14ac:dyDescent="0.2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 x14ac:dyDescent="0.2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 x14ac:dyDescent="0.2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 x14ac:dyDescent="0.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 x14ac:dyDescent="0.2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 x14ac:dyDescent="0.2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 x14ac:dyDescent="0.2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 x14ac:dyDescent="0.2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 x14ac:dyDescent="0.2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 x14ac:dyDescent="0.2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 x14ac:dyDescent="0.2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 x14ac:dyDescent="0.2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 x14ac:dyDescent="0.2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 x14ac:dyDescent="0.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 x14ac:dyDescent="0.2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 x14ac:dyDescent="0.2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 x14ac:dyDescent="0.2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 x14ac:dyDescent="0.2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 x14ac:dyDescent="0.2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 x14ac:dyDescent="0.2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 x14ac:dyDescent="0.2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 x14ac:dyDescent="0.2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 x14ac:dyDescent="0.2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 x14ac:dyDescent="0.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 x14ac:dyDescent="0.2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 x14ac:dyDescent="0.2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 x14ac:dyDescent="0.2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 x14ac:dyDescent="0.2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 x14ac:dyDescent="0.2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 x14ac:dyDescent="0.2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 x14ac:dyDescent="0.2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 x14ac:dyDescent="0.2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 x14ac:dyDescent="0.2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 x14ac:dyDescent="0.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 x14ac:dyDescent="0.2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 x14ac:dyDescent="0.2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 x14ac:dyDescent="0.2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 x14ac:dyDescent="0.2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 x14ac:dyDescent="0.2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 x14ac:dyDescent="0.2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 x14ac:dyDescent="0.2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 x14ac:dyDescent="0.2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 x14ac:dyDescent="0.2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 x14ac:dyDescent="0.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 x14ac:dyDescent="0.2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 x14ac:dyDescent="0.2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 x14ac:dyDescent="0.2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 x14ac:dyDescent="0.2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 x14ac:dyDescent="0.2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 x14ac:dyDescent="0.2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 x14ac:dyDescent="0.2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 x14ac:dyDescent="0.2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 x14ac:dyDescent="0.2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 x14ac:dyDescent="0.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 x14ac:dyDescent="0.2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 x14ac:dyDescent="0.2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 x14ac:dyDescent="0.2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 x14ac:dyDescent="0.2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 x14ac:dyDescent="0.2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 x14ac:dyDescent="0.2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 x14ac:dyDescent="0.2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 x14ac:dyDescent="0.2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 x14ac:dyDescent="0.2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 x14ac:dyDescent="0.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 x14ac:dyDescent="0.2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 x14ac:dyDescent="0.2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 x14ac:dyDescent="0.2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 x14ac:dyDescent="0.2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 x14ac:dyDescent="0.2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 x14ac:dyDescent="0.2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 x14ac:dyDescent="0.2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 x14ac:dyDescent="0.2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 x14ac:dyDescent="0.2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 x14ac:dyDescent="0.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 x14ac:dyDescent="0.2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 x14ac:dyDescent="0.2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 x14ac:dyDescent="0.2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 x14ac:dyDescent="0.2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 x14ac:dyDescent="0.2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 x14ac:dyDescent="0.2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 x14ac:dyDescent="0.2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 x14ac:dyDescent="0.2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 x14ac:dyDescent="0.2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 x14ac:dyDescent="0.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 x14ac:dyDescent="0.2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 x14ac:dyDescent="0.2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 x14ac:dyDescent="0.2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 x14ac:dyDescent="0.2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 x14ac:dyDescent="0.2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 x14ac:dyDescent="0.2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 x14ac:dyDescent="0.2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 x14ac:dyDescent="0.2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 x14ac:dyDescent="0.2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 x14ac:dyDescent="0.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 x14ac:dyDescent="0.2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 x14ac:dyDescent="0.2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 x14ac:dyDescent="0.2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 x14ac:dyDescent="0.2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 x14ac:dyDescent="0.2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 x14ac:dyDescent="0.2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 x14ac:dyDescent="0.2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 x14ac:dyDescent="0.2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 x14ac:dyDescent="0.2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 x14ac:dyDescent="0.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 x14ac:dyDescent="0.2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 x14ac:dyDescent="0.2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 x14ac:dyDescent="0.2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 x14ac:dyDescent="0.2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 x14ac:dyDescent="0.2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 x14ac:dyDescent="0.2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 x14ac:dyDescent="0.2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 x14ac:dyDescent="0.2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 x14ac:dyDescent="0.2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 x14ac:dyDescent="0.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 x14ac:dyDescent="0.2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 x14ac:dyDescent="0.2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 x14ac:dyDescent="0.2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 x14ac:dyDescent="0.2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 x14ac:dyDescent="0.2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 x14ac:dyDescent="0.2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 x14ac:dyDescent="0.2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 x14ac:dyDescent="0.2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 x14ac:dyDescent="0.2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 x14ac:dyDescent="0.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 x14ac:dyDescent="0.2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 x14ac:dyDescent="0.2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 x14ac:dyDescent="0.2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 x14ac:dyDescent="0.2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 x14ac:dyDescent="0.2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 x14ac:dyDescent="0.2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 x14ac:dyDescent="0.2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 x14ac:dyDescent="0.2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 x14ac:dyDescent="0.2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 x14ac:dyDescent="0.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 x14ac:dyDescent="0.2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 x14ac:dyDescent="0.2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 x14ac:dyDescent="0.2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 x14ac:dyDescent="0.2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 x14ac:dyDescent="0.2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 x14ac:dyDescent="0.2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 x14ac:dyDescent="0.2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 x14ac:dyDescent="0.2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 x14ac:dyDescent="0.2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 x14ac:dyDescent="0.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 x14ac:dyDescent="0.2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 x14ac:dyDescent="0.2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 x14ac:dyDescent="0.2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 x14ac:dyDescent="0.2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 x14ac:dyDescent="0.2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 x14ac:dyDescent="0.2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 x14ac:dyDescent="0.2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 x14ac:dyDescent="0.2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 x14ac:dyDescent="0.2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 x14ac:dyDescent="0.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 x14ac:dyDescent="0.2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 x14ac:dyDescent="0.2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 x14ac:dyDescent="0.2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 x14ac:dyDescent="0.2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 x14ac:dyDescent="0.2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 x14ac:dyDescent="0.2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 x14ac:dyDescent="0.2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 x14ac:dyDescent="0.2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 x14ac:dyDescent="0.2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 x14ac:dyDescent="0.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 x14ac:dyDescent="0.2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 x14ac:dyDescent="0.2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 x14ac:dyDescent="0.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 x14ac:dyDescent="0.2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 x14ac:dyDescent="0.2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 x14ac:dyDescent="0.2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 x14ac:dyDescent="0.2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 x14ac:dyDescent="0.2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 x14ac:dyDescent="0.2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 x14ac:dyDescent="0.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 x14ac:dyDescent="0.2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 x14ac:dyDescent="0.2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 x14ac:dyDescent="0.2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 x14ac:dyDescent="0.2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 x14ac:dyDescent="0.2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 x14ac:dyDescent="0.2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 x14ac:dyDescent="0.2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 x14ac:dyDescent="0.2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 x14ac:dyDescent="0.2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 x14ac:dyDescent="0.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 x14ac:dyDescent="0.2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 x14ac:dyDescent="0.2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 x14ac:dyDescent="0.2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 x14ac:dyDescent="0.2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 x14ac:dyDescent="0.2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 x14ac:dyDescent="0.2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 x14ac:dyDescent="0.2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 x14ac:dyDescent="0.2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 x14ac:dyDescent="0.2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 x14ac:dyDescent="0.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 x14ac:dyDescent="0.2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 x14ac:dyDescent="0.2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 x14ac:dyDescent="0.2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 x14ac:dyDescent="0.2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 x14ac:dyDescent="0.2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 x14ac:dyDescent="0.2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 x14ac:dyDescent="0.2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 x14ac:dyDescent="0.2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 x14ac:dyDescent="0.2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 x14ac:dyDescent="0.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 x14ac:dyDescent="0.2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 x14ac:dyDescent="0.2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 x14ac:dyDescent="0.2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 x14ac:dyDescent="0.2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 x14ac:dyDescent="0.2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 x14ac:dyDescent="0.2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 x14ac:dyDescent="0.2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 x14ac:dyDescent="0.2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 x14ac:dyDescent="0.2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 x14ac:dyDescent="0.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 x14ac:dyDescent="0.2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 x14ac:dyDescent="0.2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 x14ac:dyDescent="0.2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 x14ac:dyDescent="0.2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 x14ac:dyDescent="0.2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 x14ac:dyDescent="0.2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 x14ac:dyDescent="0.2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 x14ac:dyDescent="0.2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 x14ac:dyDescent="0.2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 x14ac:dyDescent="0.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 x14ac:dyDescent="0.2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 x14ac:dyDescent="0.2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 x14ac:dyDescent="0.2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 x14ac:dyDescent="0.2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 x14ac:dyDescent="0.2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 x14ac:dyDescent="0.2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 x14ac:dyDescent="0.2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 x14ac:dyDescent="0.2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 x14ac:dyDescent="0.2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 x14ac:dyDescent="0.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 x14ac:dyDescent="0.2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 x14ac:dyDescent="0.2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 x14ac:dyDescent="0.2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 x14ac:dyDescent="0.2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 x14ac:dyDescent="0.2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 x14ac:dyDescent="0.2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 x14ac:dyDescent="0.2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 x14ac:dyDescent="0.2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 x14ac:dyDescent="0.2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 x14ac:dyDescent="0.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 x14ac:dyDescent="0.2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 x14ac:dyDescent="0.2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 x14ac:dyDescent="0.2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 x14ac:dyDescent="0.2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 x14ac:dyDescent="0.2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 x14ac:dyDescent="0.2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 x14ac:dyDescent="0.2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 x14ac:dyDescent="0.2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 x14ac:dyDescent="0.2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 x14ac:dyDescent="0.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 x14ac:dyDescent="0.2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 x14ac:dyDescent="0.2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 x14ac:dyDescent="0.2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 x14ac:dyDescent="0.2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 x14ac:dyDescent="0.2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 x14ac:dyDescent="0.2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 x14ac:dyDescent="0.2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 x14ac:dyDescent="0.2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 x14ac:dyDescent="0.2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 x14ac:dyDescent="0.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 x14ac:dyDescent="0.2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 x14ac:dyDescent="0.2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 x14ac:dyDescent="0.2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 x14ac:dyDescent="0.2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 x14ac:dyDescent="0.2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 x14ac:dyDescent="0.2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 x14ac:dyDescent="0.2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 x14ac:dyDescent="0.2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 x14ac:dyDescent="0.2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 x14ac:dyDescent="0.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 x14ac:dyDescent="0.2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 x14ac:dyDescent="0.2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 x14ac:dyDescent="0.2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 x14ac:dyDescent="0.2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 x14ac:dyDescent="0.2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 x14ac:dyDescent="0.2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 x14ac:dyDescent="0.2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 x14ac:dyDescent="0.2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 x14ac:dyDescent="0.2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 x14ac:dyDescent="0.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 x14ac:dyDescent="0.2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 x14ac:dyDescent="0.2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 x14ac:dyDescent="0.2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 x14ac:dyDescent="0.2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 x14ac:dyDescent="0.2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 x14ac:dyDescent="0.2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 x14ac:dyDescent="0.2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 x14ac:dyDescent="0.2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 x14ac:dyDescent="0.2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 x14ac:dyDescent="0.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 x14ac:dyDescent="0.2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 x14ac:dyDescent="0.2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 x14ac:dyDescent="0.2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 x14ac:dyDescent="0.2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 x14ac:dyDescent="0.2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 x14ac:dyDescent="0.2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 x14ac:dyDescent="0.2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 x14ac:dyDescent="0.2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 x14ac:dyDescent="0.2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 x14ac:dyDescent="0.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 x14ac:dyDescent="0.2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 x14ac:dyDescent="0.2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 x14ac:dyDescent="0.2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 x14ac:dyDescent="0.2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 x14ac:dyDescent="0.2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 x14ac:dyDescent="0.2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 x14ac:dyDescent="0.2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 x14ac:dyDescent="0.2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 x14ac:dyDescent="0.2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 x14ac:dyDescent="0.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 x14ac:dyDescent="0.2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 x14ac:dyDescent="0.2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 x14ac:dyDescent="0.2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 x14ac:dyDescent="0.2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 x14ac:dyDescent="0.2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 x14ac:dyDescent="0.2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 x14ac:dyDescent="0.2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 x14ac:dyDescent="0.2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 x14ac:dyDescent="0.2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 x14ac:dyDescent="0.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 x14ac:dyDescent="0.2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 x14ac:dyDescent="0.2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 x14ac:dyDescent="0.2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 x14ac:dyDescent="0.2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 x14ac:dyDescent="0.2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 x14ac:dyDescent="0.2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 x14ac:dyDescent="0.2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 x14ac:dyDescent="0.2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 x14ac:dyDescent="0.2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 x14ac:dyDescent="0.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 x14ac:dyDescent="0.2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 x14ac:dyDescent="0.2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 x14ac:dyDescent="0.2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 x14ac:dyDescent="0.2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 x14ac:dyDescent="0.2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 x14ac:dyDescent="0.2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 x14ac:dyDescent="0.2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 x14ac:dyDescent="0.2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 x14ac:dyDescent="0.2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 x14ac:dyDescent="0.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 x14ac:dyDescent="0.2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 x14ac:dyDescent="0.2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 x14ac:dyDescent="0.2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 x14ac:dyDescent="0.2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 x14ac:dyDescent="0.2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 x14ac:dyDescent="0.2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 x14ac:dyDescent="0.2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 x14ac:dyDescent="0.2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 x14ac:dyDescent="0.2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 x14ac:dyDescent="0.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 x14ac:dyDescent="0.2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 x14ac:dyDescent="0.2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 x14ac:dyDescent="0.2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 x14ac:dyDescent="0.2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 x14ac:dyDescent="0.2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 x14ac:dyDescent="0.2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 x14ac:dyDescent="0.2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 x14ac:dyDescent="0.2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 x14ac:dyDescent="0.2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 x14ac:dyDescent="0.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 x14ac:dyDescent="0.2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 x14ac:dyDescent="0.2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 x14ac:dyDescent="0.2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 x14ac:dyDescent="0.2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 x14ac:dyDescent="0.2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 x14ac:dyDescent="0.2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 x14ac:dyDescent="0.2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 x14ac:dyDescent="0.2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 x14ac:dyDescent="0.2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 x14ac:dyDescent="0.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 x14ac:dyDescent="0.2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 x14ac:dyDescent="0.2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 x14ac:dyDescent="0.2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 x14ac:dyDescent="0.2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 x14ac:dyDescent="0.2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 x14ac:dyDescent="0.2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 x14ac:dyDescent="0.2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 x14ac:dyDescent="0.2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 x14ac:dyDescent="0.2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 x14ac:dyDescent="0.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 x14ac:dyDescent="0.2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 x14ac:dyDescent="0.2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 x14ac:dyDescent="0.2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 x14ac:dyDescent="0.2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 x14ac:dyDescent="0.2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 x14ac:dyDescent="0.2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 x14ac:dyDescent="0.2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 x14ac:dyDescent="0.2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 x14ac:dyDescent="0.2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 x14ac:dyDescent="0.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 x14ac:dyDescent="0.2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 x14ac:dyDescent="0.2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 x14ac:dyDescent="0.2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 x14ac:dyDescent="0.2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 x14ac:dyDescent="0.2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 x14ac:dyDescent="0.2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 x14ac:dyDescent="0.2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 x14ac:dyDescent="0.2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 x14ac:dyDescent="0.2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 x14ac:dyDescent="0.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 x14ac:dyDescent="0.2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 x14ac:dyDescent="0.2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 x14ac:dyDescent="0.2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 x14ac:dyDescent="0.2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 x14ac:dyDescent="0.2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 x14ac:dyDescent="0.2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 x14ac:dyDescent="0.2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 x14ac:dyDescent="0.2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 x14ac:dyDescent="0.2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 x14ac:dyDescent="0.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 x14ac:dyDescent="0.2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 x14ac:dyDescent="0.2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 x14ac:dyDescent="0.2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 x14ac:dyDescent="0.2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 x14ac:dyDescent="0.2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 x14ac:dyDescent="0.2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 x14ac:dyDescent="0.2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 x14ac:dyDescent="0.2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 x14ac:dyDescent="0.2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 x14ac:dyDescent="0.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 x14ac:dyDescent="0.2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 x14ac:dyDescent="0.2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 x14ac:dyDescent="0.2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 x14ac:dyDescent="0.2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 x14ac:dyDescent="0.2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 x14ac:dyDescent="0.2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 x14ac:dyDescent="0.2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 x14ac:dyDescent="0.2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 x14ac:dyDescent="0.2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 x14ac:dyDescent="0.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 x14ac:dyDescent="0.2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 x14ac:dyDescent="0.2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 x14ac:dyDescent="0.2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 x14ac:dyDescent="0.2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 x14ac:dyDescent="0.2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 x14ac:dyDescent="0.2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 x14ac:dyDescent="0.2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 x14ac:dyDescent="0.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 x14ac:dyDescent="0.2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 x14ac:dyDescent="0.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 x14ac:dyDescent="0.2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 x14ac:dyDescent="0.2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 x14ac:dyDescent="0.2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 x14ac:dyDescent="0.2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 x14ac:dyDescent="0.2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 x14ac:dyDescent="0.2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 x14ac:dyDescent="0.2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 x14ac:dyDescent="0.2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 x14ac:dyDescent="0.2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 x14ac:dyDescent="0.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 x14ac:dyDescent="0.2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 x14ac:dyDescent="0.2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 x14ac:dyDescent="0.2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 x14ac:dyDescent="0.2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 x14ac:dyDescent="0.2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 x14ac:dyDescent="0.2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 x14ac:dyDescent="0.2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 x14ac:dyDescent="0.2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 x14ac:dyDescent="0.2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 x14ac:dyDescent="0.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 x14ac:dyDescent="0.2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 x14ac:dyDescent="0.2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 x14ac:dyDescent="0.2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 x14ac:dyDescent="0.2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 x14ac:dyDescent="0.2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 x14ac:dyDescent="0.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 x14ac:dyDescent="0.2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 x14ac:dyDescent="0.2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 x14ac:dyDescent="0.2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 x14ac:dyDescent="0.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 x14ac:dyDescent="0.2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 x14ac:dyDescent="0.2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 x14ac:dyDescent="0.2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 x14ac:dyDescent="0.2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 x14ac:dyDescent="0.2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 x14ac:dyDescent="0.2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 x14ac:dyDescent="0.2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 x14ac:dyDescent="0.2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 x14ac:dyDescent="0.2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 x14ac:dyDescent="0.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 x14ac:dyDescent="0.2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 x14ac:dyDescent="0.2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 x14ac:dyDescent="0.2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 x14ac:dyDescent="0.2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 x14ac:dyDescent="0.2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 x14ac:dyDescent="0.2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 x14ac:dyDescent="0.2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 x14ac:dyDescent="0.2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 x14ac:dyDescent="0.2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 x14ac:dyDescent="0.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 x14ac:dyDescent="0.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 x14ac:dyDescent="0.2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 x14ac:dyDescent="0.2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 x14ac:dyDescent="0.2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 x14ac:dyDescent="0.2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 x14ac:dyDescent="0.2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 x14ac:dyDescent="0.2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 x14ac:dyDescent="0.2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 x14ac:dyDescent="0.2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 x14ac:dyDescent="0.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 x14ac:dyDescent="0.2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 x14ac:dyDescent="0.2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 x14ac:dyDescent="0.2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 x14ac:dyDescent="0.2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 x14ac:dyDescent="0.2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 x14ac:dyDescent="0.2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 x14ac:dyDescent="0.2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 x14ac:dyDescent="0.2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 x14ac:dyDescent="0.2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 x14ac:dyDescent="0.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 x14ac:dyDescent="0.2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 x14ac:dyDescent="0.2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 x14ac:dyDescent="0.2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 x14ac:dyDescent="0.2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 x14ac:dyDescent="0.2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 x14ac:dyDescent="0.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 x14ac:dyDescent="0.2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 x14ac:dyDescent="0.2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 x14ac:dyDescent="0.2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 x14ac:dyDescent="0.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 x14ac:dyDescent="0.2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 x14ac:dyDescent="0.2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 x14ac:dyDescent="0.2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 x14ac:dyDescent="0.2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 x14ac:dyDescent="0.2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 x14ac:dyDescent="0.2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 x14ac:dyDescent="0.2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 x14ac:dyDescent="0.2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 x14ac:dyDescent="0.2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 x14ac:dyDescent="0.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 x14ac:dyDescent="0.2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 x14ac:dyDescent="0.2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 x14ac:dyDescent="0.2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 x14ac:dyDescent="0.2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 x14ac:dyDescent="0.2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 x14ac:dyDescent="0.2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 x14ac:dyDescent="0.2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 x14ac:dyDescent="0.2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 x14ac:dyDescent="0.2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 x14ac:dyDescent="0.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 x14ac:dyDescent="0.2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 x14ac:dyDescent="0.2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 x14ac:dyDescent="0.2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 x14ac:dyDescent="0.2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 x14ac:dyDescent="0.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 x14ac:dyDescent="0.2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 x14ac:dyDescent="0.2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 x14ac:dyDescent="0.2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 x14ac:dyDescent="0.2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 x14ac:dyDescent="0.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 x14ac:dyDescent="0.2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 x14ac:dyDescent="0.2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 x14ac:dyDescent="0.2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 x14ac:dyDescent="0.2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 x14ac:dyDescent="0.2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 x14ac:dyDescent="0.2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 x14ac:dyDescent="0.2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 x14ac:dyDescent="0.2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 x14ac:dyDescent="0.2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 x14ac:dyDescent="0.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 x14ac:dyDescent="0.2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 x14ac:dyDescent="0.2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 x14ac:dyDescent="0.2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 x14ac:dyDescent="0.2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 x14ac:dyDescent="0.2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 x14ac:dyDescent="0.2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 x14ac:dyDescent="0.2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 x14ac:dyDescent="0.2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 x14ac:dyDescent="0.2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 x14ac:dyDescent="0.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 x14ac:dyDescent="0.2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 x14ac:dyDescent="0.2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 x14ac:dyDescent="0.2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 x14ac:dyDescent="0.2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 x14ac:dyDescent="0.2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 x14ac:dyDescent="0.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 x14ac:dyDescent="0.2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 x14ac:dyDescent="0.2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 x14ac:dyDescent="0.2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 x14ac:dyDescent="0.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 x14ac:dyDescent="0.2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 x14ac:dyDescent="0.2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 x14ac:dyDescent="0.2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 x14ac:dyDescent="0.2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 x14ac:dyDescent="0.2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 x14ac:dyDescent="0.2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 x14ac:dyDescent="0.2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 x14ac:dyDescent="0.2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 x14ac:dyDescent="0.2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 x14ac:dyDescent="0.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 x14ac:dyDescent="0.2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 x14ac:dyDescent="0.2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 x14ac:dyDescent="0.2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 x14ac:dyDescent="0.2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 x14ac:dyDescent="0.2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 x14ac:dyDescent="0.2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 x14ac:dyDescent="0.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 x14ac:dyDescent="0.2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 x14ac:dyDescent="0.2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 x14ac:dyDescent="0.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 x14ac:dyDescent="0.2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 x14ac:dyDescent="0.2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 x14ac:dyDescent="0.2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 x14ac:dyDescent="0.2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 x14ac:dyDescent="0.2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 x14ac:dyDescent="0.2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 x14ac:dyDescent="0.2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 x14ac:dyDescent="0.2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 x14ac:dyDescent="0.2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 x14ac:dyDescent="0.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 x14ac:dyDescent="0.2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 x14ac:dyDescent="0.2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 x14ac:dyDescent="0.2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 x14ac:dyDescent="0.2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 x14ac:dyDescent="0.2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 x14ac:dyDescent="0.2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 x14ac:dyDescent="0.2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 x14ac:dyDescent="0.2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 x14ac:dyDescent="0.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 x14ac:dyDescent="0.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 x14ac:dyDescent="0.2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 x14ac:dyDescent="0.2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 x14ac:dyDescent="0.2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 x14ac:dyDescent="0.2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 x14ac:dyDescent="0.2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 x14ac:dyDescent="0.2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 x14ac:dyDescent="0.2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 x14ac:dyDescent="0.2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 x14ac:dyDescent="0.2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 x14ac:dyDescent="0.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 x14ac:dyDescent="0.2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 x14ac:dyDescent="0.2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 x14ac:dyDescent="0.2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 x14ac:dyDescent="0.2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 x14ac:dyDescent="0.2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 x14ac:dyDescent="0.2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 x14ac:dyDescent="0.2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 x14ac:dyDescent="0.2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 x14ac:dyDescent="0.2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 x14ac:dyDescent="0.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 x14ac:dyDescent="0.2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 x14ac:dyDescent="0.2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 x14ac:dyDescent="0.2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 x14ac:dyDescent="0.2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 x14ac:dyDescent="0.2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 x14ac:dyDescent="0.2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 x14ac:dyDescent="0.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 x14ac:dyDescent="0.2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 x14ac:dyDescent="0.2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 x14ac:dyDescent="0.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 x14ac:dyDescent="0.2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 x14ac:dyDescent="0.2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 x14ac:dyDescent="0.2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 x14ac:dyDescent="0.2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 x14ac:dyDescent="0.2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 x14ac:dyDescent="0.2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 x14ac:dyDescent="0.2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 x14ac:dyDescent="0.2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 x14ac:dyDescent="0.2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 x14ac:dyDescent="0.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 x14ac:dyDescent="0.2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 x14ac:dyDescent="0.2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 x14ac:dyDescent="0.2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 x14ac:dyDescent="0.2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 x14ac:dyDescent="0.2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 x14ac:dyDescent="0.2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 x14ac:dyDescent="0.2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 x14ac:dyDescent="0.2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 x14ac:dyDescent="0.2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 x14ac:dyDescent="0.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 x14ac:dyDescent="0.2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 x14ac:dyDescent="0.2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 x14ac:dyDescent="0.2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 x14ac:dyDescent="0.2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</sheetData>
  <mergeCells count="78">
    <mergeCell ref="J50:K50"/>
    <mergeCell ref="J41:K41"/>
    <mergeCell ref="F43:J43"/>
    <mergeCell ref="F44:J44"/>
    <mergeCell ref="J38:K38"/>
    <mergeCell ref="J39:K39"/>
    <mergeCell ref="J40:K40"/>
    <mergeCell ref="J45:K45"/>
    <mergeCell ref="J46:K46"/>
    <mergeCell ref="J47:K47"/>
    <mergeCell ref="J48:K48"/>
    <mergeCell ref="J49:K49"/>
    <mergeCell ref="F33:J33"/>
    <mergeCell ref="F34:J34"/>
    <mergeCell ref="J35:K35"/>
    <mergeCell ref="J36:K36"/>
    <mergeCell ref="J42:K42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7:H87"/>
    <mergeCell ref="F77:G77"/>
    <mergeCell ref="H77:I77"/>
    <mergeCell ref="J77:L77"/>
    <mergeCell ref="F78:G78"/>
    <mergeCell ref="H78:I78"/>
    <mergeCell ref="J78:L78"/>
    <mergeCell ref="F79:G79"/>
    <mergeCell ref="F80:G80"/>
    <mergeCell ref="H80:I80"/>
    <mergeCell ref="J80:L80"/>
    <mergeCell ref="F82:H82"/>
    <mergeCell ref="F86:H86"/>
    <mergeCell ref="F63:J63"/>
    <mergeCell ref="F65:J65"/>
    <mergeCell ref="C75:L75"/>
    <mergeCell ref="C76:L76"/>
    <mergeCell ref="H79:I79"/>
    <mergeCell ref="J79:L79"/>
    <mergeCell ref="F57:J57"/>
    <mergeCell ref="F58:J58"/>
    <mergeCell ref="C60:D60"/>
    <mergeCell ref="G61:H61"/>
    <mergeCell ref="G62:H62"/>
    <mergeCell ref="J51:K51"/>
    <mergeCell ref="F52:J52"/>
    <mergeCell ref="F53:J53"/>
    <mergeCell ref="C54:D54"/>
    <mergeCell ref="F54:K5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34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5" t="s">
        <v>174</v>
      </c>
      <c r="B3" s="110"/>
      <c r="C3" s="110"/>
      <c r="D3" s="110"/>
      <c r="E3" s="110"/>
      <c r="F3" s="110"/>
      <c r="G3" s="110"/>
      <c r="H3" s="110"/>
      <c r="I3" s="110"/>
      <c r="J3" s="110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6" t="s">
        <v>1</v>
      </c>
      <c r="B5" s="137"/>
      <c r="C5" s="137"/>
      <c r="D5" s="137"/>
      <c r="E5" s="137"/>
      <c r="F5" s="137"/>
      <c r="G5" s="137"/>
      <c r="H5" s="137"/>
      <c r="I5" s="137"/>
      <c r="J5" s="138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39" t="s">
        <v>2</v>
      </c>
      <c r="B6" s="10" t="s">
        <v>3</v>
      </c>
      <c r="C6" s="139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40"/>
      <c r="B7" s="15"/>
      <c r="C7" s="140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12</v>
      </c>
      <c r="B8" s="13"/>
      <c r="C8" s="16" t="s">
        <v>13</v>
      </c>
      <c r="D8" s="16" t="s">
        <v>15</v>
      </c>
      <c r="E8" s="16" t="s">
        <v>16</v>
      </c>
      <c r="F8" s="16" t="s">
        <v>17</v>
      </c>
      <c r="G8" s="16" t="s">
        <v>18</v>
      </c>
      <c r="H8" s="16" t="s">
        <v>19</v>
      </c>
      <c r="I8" s="16"/>
      <c r="J8" s="16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8" t="s">
        <v>20</v>
      </c>
      <c r="B9" s="18" t="s">
        <v>21</v>
      </c>
      <c r="C9" s="19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27</v>
      </c>
      <c r="I9" s="19"/>
      <c r="J9" s="2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41" t="s">
        <v>30</v>
      </c>
      <c r="B10" s="18"/>
      <c r="C10" s="19" t="s">
        <v>31</v>
      </c>
      <c r="D10" s="19" t="s">
        <v>32</v>
      </c>
      <c r="E10" s="19" t="s">
        <v>33</v>
      </c>
      <c r="F10" s="19" t="s">
        <v>34</v>
      </c>
      <c r="G10" s="19" t="s">
        <v>35</v>
      </c>
      <c r="H10" s="19" t="s">
        <v>36</v>
      </c>
      <c r="I10" s="19"/>
      <c r="J10" s="19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40"/>
      <c r="B11" s="13"/>
      <c r="C11" s="16" t="s">
        <v>39</v>
      </c>
      <c r="D11" s="16" t="s">
        <v>40</v>
      </c>
      <c r="E11" s="16" t="s">
        <v>41</v>
      </c>
      <c r="F11" s="16" t="s">
        <v>42</v>
      </c>
      <c r="G11" s="16" t="s">
        <v>43</v>
      </c>
      <c r="H11" s="16" t="s">
        <v>44</v>
      </c>
      <c r="I11" s="19"/>
      <c r="J11" s="19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46</v>
      </c>
      <c r="B12" s="18" t="s">
        <v>47</v>
      </c>
      <c r="C12" s="19" t="s">
        <v>48</v>
      </c>
      <c r="D12" s="19" t="s">
        <v>49</v>
      </c>
      <c r="E12" s="19" t="s">
        <v>50</v>
      </c>
      <c r="F12" s="19" t="s">
        <v>51</v>
      </c>
      <c r="G12" s="19" t="s">
        <v>52</v>
      </c>
      <c r="H12" s="19" t="s">
        <v>54</v>
      </c>
      <c r="I12" s="19"/>
      <c r="J12" s="19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56</v>
      </c>
      <c r="B13" s="13" t="s">
        <v>57</v>
      </c>
      <c r="C13" s="16" t="s">
        <v>58</v>
      </c>
      <c r="D13" s="25" t="s">
        <v>59</v>
      </c>
      <c r="E13" s="25" t="s">
        <v>60</v>
      </c>
      <c r="F13" s="25" t="s">
        <v>61</v>
      </c>
      <c r="G13" s="25" t="s">
        <v>62</v>
      </c>
      <c r="H13" s="25" t="s">
        <v>63</v>
      </c>
      <c r="I13" s="19"/>
      <c r="J13" s="2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42" t="s">
        <v>64</v>
      </c>
      <c r="B14" s="137"/>
      <c r="C14" s="137"/>
      <c r="D14" s="137"/>
      <c r="E14" s="137"/>
      <c r="F14" s="137"/>
      <c r="G14" s="137"/>
      <c r="H14" s="138"/>
      <c r="I14" s="19" t="e">
        <f>AVERAGE(I8:I13)</f>
        <v>#DIV/0!</v>
      </c>
      <c r="J14" s="2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31"/>
      <c r="B15" s="33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31"/>
      <c r="B16" s="33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31"/>
      <c r="B17" s="33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31"/>
      <c r="B18" s="3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31"/>
      <c r="B19" s="33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31"/>
      <c r="B20" s="33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31"/>
      <c r="B21" s="33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31"/>
      <c r="B22" s="33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31"/>
      <c r="B23" s="33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31"/>
      <c r="B24" s="3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31"/>
      <c r="B25" s="3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31"/>
      <c r="B26" s="33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31"/>
      <c r="B27" s="33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31"/>
      <c r="B28" s="33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31"/>
      <c r="B29" s="33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31"/>
      <c r="B30" s="33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31"/>
      <c r="B31" s="33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31"/>
      <c r="B32" s="33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31"/>
      <c r="B33" s="33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31"/>
      <c r="B34" s="33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31"/>
      <c r="B35" s="33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31"/>
      <c r="B36" s="3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31"/>
      <c r="B37" s="33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31"/>
      <c r="B38" s="33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31"/>
      <c r="B39" s="33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31"/>
      <c r="B40" s="33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31"/>
      <c r="B41" s="33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31"/>
      <c r="B42" s="33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31"/>
      <c r="B43" s="33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31"/>
      <c r="B44" s="33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31"/>
      <c r="B45" s="33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31"/>
      <c r="B46" s="33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31"/>
      <c r="B47" s="33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31"/>
      <c r="B48" s="33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31"/>
      <c r="B49" s="33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31"/>
      <c r="B50" s="33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31"/>
      <c r="B51" s="33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31"/>
      <c r="B52" s="33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31"/>
      <c r="B53" s="33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31"/>
      <c r="B54" s="33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31"/>
      <c r="B55" s="33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31"/>
      <c r="B56" s="33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31"/>
      <c r="B57" s="33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31"/>
      <c r="B58" s="33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31"/>
      <c r="B59" s="33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31"/>
      <c r="B60" s="33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31"/>
      <c r="B61" s="33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31"/>
      <c r="B62" s="33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31"/>
      <c r="B63" s="33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31"/>
      <c r="B64" s="33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31"/>
      <c r="B65" s="33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31"/>
      <c r="B66" s="33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31"/>
      <c r="B67" s="33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31"/>
      <c r="B68" s="33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31"/>
      <c r="B69" s="33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31"/>
      <c r="B70" s="33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31"/>
      <c r="B71" s="33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31"/>
      <c r="B72" s="33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31"/>
      <c r="B73" s="33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31"/>
      <c r="B74" s="33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31"/>
      <c r="B75" s="33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31"/>
      <c r="B76" s="33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31"/>
      <c r="B77" s="33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31"/>
      <c r="B78" s="33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31"/>
      <c r="B79" s="33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31"/>
      <c r="B80" s="33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31"/>
      <c r="B81" s="33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31"/>
      <c r="B82" s="33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31"/>
      <c r="B83" s="33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31"/>
      <c r="B84" s="33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31"/>
      <c r="B85" s="33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31"/>
      <c r="B86" s="33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31"/>
      <c r="B87" s="33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31"/>
      <c r="B88" s="33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31"/>
      <c r="B89" s="33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31"/>
      <c r="B90" s="3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31"/>
      <c r="B91" s="33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31"/>
      <c r="B92" s="33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31"/>
      <c r="B93" s="33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31"/>
      <c r="B94" s="33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31"/>
      <c r="B95" s="33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31"/>
      <c r="B96" s="33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31"/>
      <c r="B97" s="33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31"/>
      <c r="B98" s="33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31"/>
      <c r="B99" s="33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31"/>
      <c r="B100" s="33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31"/>
      <c r="B101" s="33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31"/>
      <c r="B102" s="33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31"/>
      <c r="B103" s="33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31"/>
      <c r="B104" s="33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31"/>
      <c r="B105" s="33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31"/>
      <c r="B106" s="33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31"/>
      <c r="B107" s="33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31"/>
      <c r="B108" s="33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31"/>
      <c r="B109" s="33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31"/>
      <c r="B110" s="33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31"/>
      <c r="B111" s="33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31"/>
      <c r="B112" s="33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31"/>
      <c r="B113" s="33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31"/>
      <c r="B114" s="33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31"/>
      <c r="B115" s="33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31"/>
      <c r="B116" s="33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31"/>
      <c r="B117" s="33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31"/>
      <c r="B118" s="33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31"/>
      <c r="B119" s="33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31"/>
      <c r="B120" s="33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31"/>
      <c r="B121" s="33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31"/>
      <c r="B122" s="33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31"/>
      <c r="B123" s="33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31"/>
      <c r="B124" s="33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31"/>
      <c r="B125" s="33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31"/>
      <c r="B126" s="3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31"/>
      <c r="B127" s="33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31"/>
      <c r="B128" s="33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31"/>
      <c r="B129" s="33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31"/>
      <c r="B130" s="33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31"/>
      <c r="B131" s="33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31"/>
      <c r="B132" s="33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31"/>
      <c r="B133" s="33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31"/>
      <c r="B134" s="33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31"/>
      <c r="B135" s="33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31"/>
      <c r="B136" s="33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31"/>
      <c r="B137" s="33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31"/>
      <c r="B138" s="33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31"/>
      <c r="B139" s="33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31"/>
      <c r="B140" s="33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31"/>
      <c r="B141" s="33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31"/>
      <c r="B142" s="33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31"/>
      <c r="B143" s="33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31"/>
      <c r="B144" s="33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31"/>
      <c r="B145" s="33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31"/>
      <c r="B146" s="33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31"/>
      <c r="B147" s="33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31"/>
      <c r="B148" s="33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31"/>
      <c r="B149" s="33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31"/>
      <c r="B150" s="33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31"/>
      <c r="B151" s="33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31"/>
      <c r="B152" s="33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31"/>
      <c r="B153" s="33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31"/>
      <c r="B154" s="33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31"/>
      <c r="B155" s="33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31"/>
      <c r="B156" s="33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31"/>
      <c r="B157" s="33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31"/>
      <c r="B158" s="33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31"/>
      <c r="B159" s="33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31"/>
      <c r="B160" s="33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31"/>
      <c r="B161" s="33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31"/>
      <c r="B162" s="3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31"/>
      <c r="B163" s="33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31"/>
      <c r="B164" s="33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31"/>
      <c r="B165" s="33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31"/>
      <c r="B166" s="33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31"/>
      <c r="B167" s="33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31"/>
      <c r="B168" s="33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31"/>
      <c r="B169" s="33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31"/>
      <c r="B170" s="33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31"/>
      <c r="B171" s="33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31"/>
      <c r="B172" s="33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31"/>
      <c r="B173" s="33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31"/>
      <c r="B174" s="33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31"/>
      <c r="B175" s="33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31"/>
      <c r="B176" s="33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31"/>
      <c r="B177" s="33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31"/>
      <c r="B178" s="33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31"/>
      <c r="B179" s="33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31"/>
      <c r="B180" s="3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31"/>
      <c r="B181" s="33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31"/>
      <c r="B182" s="33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31"/>
      <c r="B183" s="33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31"/>
      <c r="B184" s="33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31"/>
      <c r="B185" s="33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31"/>
      <c r="B186" s="33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31"/>
      <c r="B187" s="33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31"/>
      <c r="B188" s="33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31"/>
      <c r="B189" s="33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31"/>
      <c r="B190" s="33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31"/>
      <c r="B191" s="33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31"/>
      <c r="B192" s="33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31"/>
      <c r="B193" s="33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31"/>
      <c r="B194" s="33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31"/>
      <c r="B195" s="33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31"/>
      <c r="B196" s="33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31"/>
      <c r="B197" s="33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31"/>
      <c r="B198" s="33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31"/>
      <c r="B199" s="33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31"/>
      <c r="B200" s="33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31"/>
      <c r="B201" s="33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31"/>
      <c r="B202" s="33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31"/>
      <c r="B203" s="33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31"/>
      <c r="B204" s="33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31"/>
      <c r="B205" s="33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31"/>
      <c r="B206" s="33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31"/>
      <c r="B207" s="33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31"/>
      <c r="B208" s="33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31"/>
      <c r="B209" s="33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31"/>
      <c r="B210" s="33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31"/>
      <c r="B211" s="33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31"/>
      <c r="B212" s="33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31"/>
      <c r="B213" s="33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31"/>
      <c r="B214" s="33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31"/>
      <c r="B215" s="33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31"/>
      <c r="B216" s="33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31"/>
      <c r="B217" s="33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31"/>
      <c r="B218" s="33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31"/>
      <c r="B219" s="33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31"/>
      <c r="B220" s="33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2023-12-05T06:31:08Z</dcterms:modified>
</cp:coreProperties>
</file>